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ugry\Desktop\Personnel\Blog le manager ethique\"/>
    </mc:Choice>
  </mc:AlternateContent>
  <bookViews>
    <workbookView xWindow="0" yWindow="0" windowWidth="23040" windowHeight="9372"/>
  </bookViews>
  <sheets>
    <sheet name="Français" sheetId="4" r:id="rId1"/>
  </sheets>
  <calcPr calcId="152511"/>
</workbook>
</file>

<file path=xl/calcChain.xml><?xml version="1.0" encoding="utf-8"?>
<calcChain xmlns="http://schemas.openxmlformats.org/spreadsheetml/2006/main">
  <c r="K3" i="4" l="1"/>
  <c r="L3" i="4"/>
  <c r="M3" i="4" s="1"/>
  <c r="J4" i="4"/>
  <c r="K4" i="4"/>
  <c r="L4" i="4"/>
  <c r="M4" i="4"/>
  <c r="N4" i="4"/>
  <c r="J5" i="4"/>
  <c r="K5" i="4"/>
  <c r="L5" i="4"/>
  <c r="M5" i="4"/>
  <c r="N5" i="4"/>
  <c r="J6" i="4"/>
  <c r="K6" i="4"/>
  <c r="L6" i="4"/>
  <c r="M6" i="4"/>
  <c r="N6" i="4"/>
  <c r="J7" i="4"/>
  <c r="K7" i="4"/>
  <c r="L7" i="4"/>
  <c r="M7" i="4"/>
  <c r="N7" i="4"/>
  <c r="J8" i="4"/>
  <c r="K8" i="4"/>
  <c r="L8" i="4"/>
  <c r="M8" i="4"/>
  <c r="N8" i="4"/>
  <c r="J9" i="4"/>
  <c r="K9" i="4"/>
  <c r="L9" i="4"/>
  <c r="M9" i="4"/>
  <c r="N9" i="4"/>
  <c r="J10" i="4"/>
  <c r="K10" i="4"/>
  <c r="L10" i="4"/>
  <c r="M10" i="4"/>
  <c r="N10" i="4"/>
  <c r="J11" i="4"/>
  <c r="K11" i="4"/>
  <c r="L11" i="4"/>
  <c r="M11" i="4"/>
  <c r="N11" i="4"/>
  <c r="J12" i="4"/>
  <c r="K12" i="4"/>
  <c r="L12" i="4"/>
  <c r="M12" i="4"/>
  <c r="N12" i="4"/>
  <c r="J13" i="4"/>
  <c r="K13" i="4"/>
  <c r="L13" i="4"/>
  <c r="M13" i="4"/>
  <c r="N13" i="4"/>
  <c r="O13" i="4" l="1"/>
  <c r="O7" i="4"/>
  <c r="N3" i="4"/>
  <c r="P6" i="4"/>
  <c r="P13" i="4"/>
  <c r="P12" i="4"/>
  <c r="O5" i="4"/>
  <c r="P8" i="4"/>
  <c r="O6" i="4"/>
  <c r="O4" i="4"/>
  <c r="O11" i="4"/>
  <c r="O9" i="4"/>
  <c r="P4" i="4"/>
  <c r="O10" i="4"/>
  <c r="O8" i="4"/>
  <c r="P5" i="4"/>
  <c r="O12" i="4"/>
  <c r="P11" i="4"/>
  <c r="P10" i="4"/>
  <c r="P9" i="4"/>
  <c r="P7" i="4"/>
  <c r="O15" i="4" l="1"/>
  <c r="B16" i="4" s="1"/>
  <c r="C16" i="4" s="1"/>
  <c r="B22" i="4" s="1"/>
  <c r="P15" i="4"/>
  <c r="B29" i="4" l="1"/>
  <c r="B30" i="4"/>
  <c r="B39" i="4"/>
  <c r="B41" i="4"/>
  <c r="B33" i="4"/>
  <c r="B35" i="4"/>
  <c r="B37" i="4"/>
  <c r="D16" i="4"/>
  <c r="B20" i="4"/>
  <c r="B24" i="4"/>
  <c r="E16" i="4"/>
  <c r="B25" i="4"/>
</calcChain>
</file>

<file path=xl/sharedStrings.xml><?xml version="1.0" encoding="utf-8"?>
<sst xmlns="http://schemas.openxmlformats.org/spreadsheetml/2006/main" count="88" uniqueCount="58">
  <si>
    <t>x</t>
  </si>
  <si>
    <t>Weighting</t>
  </si>
  <si>
    <t>Result</t>
  </si>
  <si>
    <t>n</t>
  </si>
  <si>
    <t>OK</t>
  </si>
  <si>
    <t>p</t>
  </si>
  <si>
    <t>a</t>
  </si>
  <si>
    <t>z</t>
  </si>
  <si>
    <t>e</t>
  </si>
  <si>
    <t>r</t>
  </si>
  <si>
    <t>t</t>
  </si>
  <si>
    <t>y</t>
  </si>
  <si>
    <t>u</t>
  </si>
  <si>
    <t>i</t>
  </si>
  <si>
    <t>o</t>
  </si>
  <si>
    <t>Tout à fait d'accord</t>
  </si>
  <si>
    <t>1.  Dans les périodes incertaines, je m'attends généralement au meilleur.</t>
  </si>
  <si>
    <t>4.  Je suis toujours optimiste quant à mon avenir.</t>
  </si>
  <si>
    <t>5.  J'apprécie beaucoup mes amis.</t>
  </si>
  <si>
    <t>6.  Il est important pour moi d'être occupé.</t>
  </si>
  <si>
    <t>8.  Je ne me fâche pas facilement.</t>
  </si>
  <si>
    <t>9.  Je m'attends rarement à ce que de bonnes choses m'arrivent.</t>
  </si>
  <si>
    <t>7.  Je m'attends rarement à ce que les choses aillent comme je le veux.</t>
  </si>
  <si>
    <t>10.  Globalement, je m'attends à ce qu'il m'arrive plus de bonnes choses que de mauvaises.</t>
  </si>
  <si>
    <t>Ne mettre qu'un seul "x" par ligne !!!</t>
  </si>
  <si>
    <t>Votre résultat est :</t>
  </si>
  <si>
    <t>Pas du tout d'accord</t>
  </si>
  <si>
    <t>Plutôt d'accord</t>
  </si>
  <si>
    <t>Plutôt pas d'accord</t>
  </si>
  <si>
    <t>Indifférent</t>
  </si>
  <si>
    <t>Ce test mesure de votre niveau d'optimisme.</t>
  </si>
  <si>
    <t>Cliquez ici pour plus d'information sur votre résultat.</t>
  </si>
  <si>
    <t>2.  Il est facile pour moi de me détendre.</t>
  </si>
  <si>
    <t>Si votre score est de 24, vous êtes un vrai optimiste, ce qui peut être bon pour vous et pour les autres.</t>
  </si>
  <si>
    <t>3.  Si quelque chose peut aller mal pour moi, cela arrivera.</t>
  </si>
  <si>
    <t>Et plus grande seront vos chances de réussite :</t>
  </si>
  <si>
    <t>"L'optimisme est une variable individuelle qui reflète combien les gens ont des attentes favorables pour leur avenir.</t>
  </si>
  <si>
    <t>Un niveau d'optimisme plus élevé est lié à un bien-être subjectif face aux difficultés et à l'adversité. Dès lors, l'optimisme serait lié à des niveaux d'engagement plus élevés et à des niveaux d'abandon plus faibles.</t>
  </si>
  <si>
    <t>L'optimisme pousse à prendre des mesures proactives pour protéger sa santé, alors que le pessimisme amène à des comportements néfastes pour la santé. Dès lors, l'optimisme est corrélé avec les indicateurs de bonne santé.</t>
  </si>
  <si>
    <t>L'approche énergique et déterminée qu'ont les optimistes pour atteindre leurs objectifs serait bénéfique dans le monde socio-économique. Il semblerait que l'optimisme amène à plus d'efforts dans l'éducation et, ultérieurement, à des revenus plus élevés. Les optimistes semblent aussi mieux réussir dans leurs relations.</t>
  </si>
  <si>
    <t>Il y a cependant des cas ou l'optimisme n'apporte pas d'avantage, voire même des inconvénients. Mais ces cas sont relativement rares. Au total, les comportements des optimistes semble inspirer des modèles de vie aux autres."</t>
  </si>
  <si>
    <t>Plus votre score est élevé (maximum 24), plus votre attitude dans la vie est optimiste. </t>
  </si>
  <si>
    <t>Test Optimiste ou … Pessimiste ?</t>
  </si>
  <si>
    <t xml:space="preserve">Votre vision du monde est absolument pessimiste ! </t>
  </si>
  <si>
    <t xml:space="preserve">Votre vision du monde est vraiment pessimiste ! </t>
  </si>
  <si>
    <t xml:space="preserve">Votre vision du monde est assez pessimiste ! </t>
  </si>
  <si>
    <t xml:space="preserve">Votre vision du monde est  pessimiste ! </t>
  </si>
  <si>
    <t xml:space="preserve">Votre vision du monde est assez-pessimiste mais plus optimiste! </t>
  </si>
  <si>
    <t xml:space="preserve">Votre vision du monde est peu-pessimiste et plus optimiste! </t>
  </si>
  <si>
    <t xml:space="preserve">Votre vision du monde est vraiment optimiste! </t>
  </si>
  <si>
    <t xml:space="preserve">Votre vision du monde est absolument optimiste! </t>
  </si>
  <si>
    <t xml:space="preserve">Votre vision du monde est 90% pessimiste ! </t>
  </si>
  <si>
    <t xml:space="preserve">Votre vision du monde est 100% pessimiste ! </t>
  </si>
  <si>
    <t>Si votre score est de 0, vous êtes plutôt pessimiste et auriez intérêt a améliorer votre attitude envers la vie.</t>
  </si>
  <si>
    <t xml:space="preserve">Votre vision du monde est particulièrement pessimiste ! </t>
  </si>
  <si>
    <t xml:space="preserve">Votre vision du monde est mi- pessimiste  mi- optimiste! </t>
  </si>
  <si>
    <t>Les résultats apparaîtront dès que vous aurez rempli le test…</t>
  </si>
  <si>
    <r>
      <t>Mettez un "</t>
    </r>
    <r>
      <rPr>
        <b/>
        <i/>
        <sz val="14"/>
        <color rgb="FFFF0000"/>
        <rFont val="Arial"/>
        <family val="2"/>
      </rPr>
      <t>x</t>
    </r>
    <r>
      <rPr>
        <b/>
        <i/>
        <sz val="10"/>
        <rFont val="Arial"/>
        <family val="2"/>
      </rPr>
      <t>" dans la réponse qui vous convient le mieux.</t>
    </r>
    <r>
      <rPr>
        <i/>
        <sz val="10"/>
        <rFont val="Arial"/>
        <family val="2"/>
      </rPr>
      <t xml:space="preserve">
Soyez aussi exact et honnête que possible.  
Eviter qu'une réponse n'influence les autres.
Il n'y a pas de "bonne" ou de "mauvaise" réponse.
Répondez comme vous le sentez et pas selon ce que vous croyez que d'autres répondraient...</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</si>
</sst>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8"/>
      <name val="Arial"/>
      <family val="2"/>
    </font>
    <font>
      <b/>
      <sz val="12"/>
      <name val="Arial"/>
      <family val="2"/>
    </font>
    <font>
      <b/>
      <sz val="22"/>
      <name val="Arial"/>
      <family val="2"/>
    </font>
    <font>
      <i/>
      <sz val="10"/>
      <name val="Arial"/>
      <family val="2"/>
    </font>
    <font>
      <b/>
      <i/>
      <sz val="10"/>
      <name val="Arial"/>
      <family val="2"/>
    </font>
    <font>
      <sz val="10"/>
      <name val="Arial"/>
      <family val="2"/>
    </font>
    <font>
      <b/>
      <sz val="10"/>
      <name val="Arial"/>
      <family val="2"/>
    </font>
    <font>
      <sz val="10"/>
      <color rgb="FF002060"/>
      <name val="Arial"/>
      <family val="2"/>
    </font>
    <font>
      <b/>
      <i/>
      <u/>
      <sz val="14"/>
      <color rgb="FF002060"/>
      <name val="Arial"/>
      <family val="2"/>
    </font>
    <font>
      <b/>
      <sz val="11"/>
      <name val="Arial"/>
      <family val="2"/>
    </font>
    <font>
      <b/>
      <i/>
      <u/>
      <sz val="16"/>
      <color theme="0"/>
      <name val="Arial"/>
      <family val="2"/>
    </font>
    <font>
      <b/>
      <i/>
      <sz val="14"/>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s>
  <borders count="10">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textRotation="90"/>
    </xf>
    <xf numFmtId="0" fontId="0" fillId="0" borderId="0" xfId="0" applyAlignment="1">
      <alignment horizontal="center"/>
    </xf>
    <xf numFmtId="0" fontId="0" fillId="0" borderId="0" xfId="0" applyAlignment="1">
      <alignment horizontal="left"/>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0" xfId="0" applyFont="1"/>
    <xf numFmtId="0" fontId="5" fillId="0" borderId="9" xfId="0" applyFont="1" applyBorder="1" applyAlignment="1">
      <alignment vertical="center" wrapText="1"/>
    </xf>
    <xf numFmtId="0" fontId="7" fillId="0" borderId="0" xfId="0" applyFont="1"/>
    <xf numFmtId="0" fontId="6" fillId="2" borderId="4"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5" fillId="0" borderId="0" xfId="0" applyFont="1" applyAlignment="1">
      <alignment horizontal="left"/>
    </xf>
    <xf numFmtId="0" fontId="9" fillId="0" borderId="0" xfId="0" applyFont="1" applyAlignment="1">
      <alignment horizontal="left"/>
    </xf>
    <xf numFmtId="0" fontId="10" fillId="0" borderId="3" xfId="0" applyFont="1" applyBorder="1" applyAlignment="1">
      <alignment vertical="center"/>
    </xf>
    <xf numFmtId="0" fontId="10" fillId="0" borderId="6" xfId="0" applyFont="1" applyBorder="1" applyAlignment="1">
      <alignment vertical="center" wrapText="1"/>
    </xf>
    <xf numFmtId="0" fontId="7" fillId="0" borderId="1" xfId="0" applyFont="1" applyBorder="1" applyAlignment="1">
      <alignment horizontal="center" textRotation="47"/>
    </xf>
    <xf numFmtId="0" fontId="7" fillId="0" borderId="2" xfId="0" applyFont="1" applyBorder="1" applyAlignment="1">
      <alignment horizontal="center" textRotation="47"/>
    </xf>
    <xf numFmtId="0" fontId="8" fillId="0" borderId="0" xfId="0" applyFont="1"/>
    <xf numFmtId="0" fontId="6" fillId="0" borderId="0" xfId="0" applyFont="1"/>
    <xf numFmtId="0" fontId="6" fillId="0" borderId="0" xfId="0" applyFont="1" applyAlignment="1">
      <alignment horizontal="left"/>
    </xf>
    <xf numFmtId="0" fontId="11" fillId="3" borderId="0" xfId="0" applyFont="1" applyFill="1" applyAlignment="1">
      <alignment horizontal="center" vertical="center"/>
    </xf>
  </cellXfs>
  <cellStyles count="1">
    <cellStyle name="Normal" xfId="0" builtinId="0"/>
  </cellStyles>
  <dxfs count="2">
    <dxf>
      <font>
        <color theme="0"/>
      </font>
    </dxf>
    <dxf>
      <font>
        <b val="0"/>
        <i/>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26504</xdr:colOff>
      <xdr:row>0</xdr:row>
      <xdr:rowOff>72887</xdr:rowOff>
    </xdr:from>
    <xdr:to>
      <xdr:col>1</xdr:col>
      <xdr:colOff>1497495</xdr:colOff>
      <xdr:row>1</xdr:row>
      <xdr:rowOff>310737</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913" y="72887"/>
          <a:ext cx="1470991" cy="926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56"/>
  <sheetViews>
    <sheetView showGridLines="0" tabSelected="1" zoomScale="115" zoomScaleNormal="115" workbookViewId="0">
      <selection activeCell="H8" sqref="H8"/>
    </sheetView>
  </sheetViews>
  <sheetFormatPr baseColWidth="10" defaultColWidth="8.88671875" defaultRowHeight="13.2" x14ac:dyDescent="0.25"/>
  <cols>
    <col min="1" max="1" width="3" customWidth="1"/>
    <col min="2" max="2" width="80.6640625" customWidth="1"/>
    <col min="3" max="7" width="6.6640625" style="2" customWidth="1"/>
    <col min="8" max="8" width="48" customWidth="1"/>
    <col min="9" max="9" width="255.77734375" style="2" hidden="1" customWidth="1"/>
    <col min="10" max="14" width="2" style="2" hidden="1" customWidth="1"/>
    <col min="15" max="16" width="3.33203125" style="2" hidden="1" customWidth="1"/>
    <col min="17" max="17" width="2" hidden="1" customWidth="1"/>
    <col min="18" max="18" width="1.88671875" hidden="1" customWidth="1"/>
    <col min="19" max="19" width="2" hidden="1" customWidth="1"/>
    <col min="20" max="20" width="1.6640625" hidden="1" customWidth="1"/>
    <col min="21" max="23" width="2" hidden="1" customWidth="1"/>
    <col min="24" max="24" width="1.77734375" hidden="1" customWidth="1"/>
    <col min="25" max="26" width="2" hidden="1" customWidth="1"/>
    <col min="27" max="27" width="8.6640625" hidden="1" customWidth="1"/>
    <col min="28" max="50" width="0" hidden="1" customWidth="1"/>
    <col min="53" max="83" width="0" hidden="1" customWidth="1"/>
  </cols>
  <sheetData>
    <row r="1" spans="1:26" ht="54" customHeight="1" x14ac:dyDescent="0.5">
      <c r="C1" s="5" t="s">
        <v>42</v>
      </c>
    </row>
    <row r="2" spans="1:26" ht="34.799999999999997" customHeight="1" thickBot="1" x14ac:dyDescent="0.3"/>
    <row r="3" spans="1:26" ht="84" x14ac:dyDescent="0.25">
      <c r="B3" s="14" t="s">
        <v>57</v>
      </c>
      <c r="C3" s="22" t="s">
        <v>15</v>
      </c>
      <c r="D3" s="22" t="s">
        <v>27</v>
      </c>
      <c r="E3" s="22" t="s">
        <v>29</v>
      </c>
      <c r="F3" s="22" t="s">
        <v>28</v>
      </c>
      <c r="G3" s="23" t="s">
        <v>26</v>
      </c>
      <c r="I3" s="1" t="s">
        <v>1</v>
      </c>
      <c r="J3" s="2">
        <v>1</v>
      </c>
      <c r="K3" s="2">
        <f>1+J3</f>
        <v>2</v>
      </c>
      <c r="L3" s="2">
        <f>1+K3</f>
        <v>3</v>
      </c>
      <c r="M3" s="2">
        <f>1+L3</f>
        <v>4</v>
      </c>
      <c r="N3" s="2">
        <f>1+M3</f>
        <v>5</v>
      </c>
      <c r="O3" s="1" t="s">
        <v>4</v>
      </c>
      <c r="P3" s="1" t="s">
        <v>2</v>
      </c>
      <c r="Q3" t="s">
        <v>6</v>
      </c>
      <c r="R3" t="s">
        <v>7</v>
      </c>
      <c r="S3" t="s">
        <v>8</v>
      </c>
      <c r="T3" t="s">
        <v>9</v>
      </c>
      <c r="U3" t="s">
        <v>10</v>
      </c>
      <c r="V3" t="s">
        <v>11</v>
      </c>
      <c r="W3" t="s">
        <v>12</v>
      </c>
      <c r="X3" t="s">
        <v>13</v>
      </c>
      <c r="Y3" t="s">
        <v>14</v>
      </c>
      <c r="Z3" t="s">
        <v>5</v>
      </c>
    </row>
    <row r="4" spans="1:26" s="10" customFormat="1" ht="18.75" customHeight="1" x14ac:dyDescent="0.25">
      <c r="A4"/>
      <c r="B4" s="20" t="s">
        <v>16</v>
      </c>
      <c r="C4" s="16"/>
      <c r="D4" s="16"/>
      <c r="E4" s="17"/>
      <c r="F4" s="16"/>
      <c r="G4" s="17"/>
      <c r="I4" s="9">
        <v>1</v>
      </c>
      <c r="J4" s="9">
        <f>IF(C4="",0,1)</f>
        <v>0</v>
      </c>
      <c r="K4" s="9">
        <f t="shared" ref="K4:K13" si="0">IF(D4="",0,1)</f>
        <v>0</v>
      </c>
      <c r="L4" s="9">
        <f t="shared" ref="L4:L13" si="1">IF(E4="",0,1)</f>
        <v>0</v>
      </c>
      <c r="M4" s="9">
        <f t="shared" ref="M4:M13" si="2">IF(F4="",0,1)</f>
        <v>0</v>
      </c>
      <c r="N4" s="9">
        <f t="shared" ref="N4:N13" si="3">IF(G4="",0,1)</f>
        <v>0</v>
      </c>
      <c r="O4" s="9">
        <f t="shared" ref="O4:O13" si="4">IF(SUM(J4:N4)=0,0,IF(SUM(J4:N4)&gt;1,1000,1))</f>
        <v>0</v>
      </c>
      <c r="P4" s="9">
        <f t="shared" ref="P4:P13" si="5">I4*(J4*J$3+K4*K$3+L4*L$3+M4*M$3+N4*N$3-1)</f>
        <v>-1</v>
      </c>
      <c r="Q4" s="7" t="s">
        <v>5</v>
      </c>
      <c r="R4" s="7"/>
      <c r="S4" s="7"/>
      <c r="T4" s="7"/>
      <c r="U4" s="8"/>
      <c r="V4" s="7"/>
      <c r="W4" s="7"/>
      <c r="X4" s="7"/>
      <c r="Y4" s="7"/>
      <c r="Z4" s="8" t="s">
        <v>3</v>
      </c>
    </row>
    <row r="5" spans="1:26" s="10" customFormat="1" ht="18.75" customHeight="1" x14ac:dyDescent="0.25">
      <c r="A5"/>
      <c r="B5" s="20" t="s">
        <v>32</v>
      </c>
      <c r="C5" s="16"/>
      <c r="D5" s="16"/>
      <c r="E5" s="16"/>
      <c r="F5" s="16"/>
      <c r="G5" s="17"/>
      <c r="I5" s="9">
        <v>0</v>
      </c>
      <c r="J5" s="9">
        <f t="shared" ref="J5:J13" si="6">IF(C5="",0,1)</f>
        <v>0</v>
      </c>
      <c r="K5" s="9">
        <f t="shared" si="0"/>
        <v>0</v>
      </c>
      <c r="L5" s="9">
        <f t="shared" si="1"/>
        <v>0</v>
      </c>
      <c r="M5" s="9">
        <f t="shared" si="2"/>
        <v>0</v>
      </c>
      <c r="N5" s="9">
        <f t="shared" si="3"/>
        <v>0</v>
      </c>
      <c r="O5" s="9">
        <f t="shared" si="4"/>
        <v>0</v>
      </c>
      <c r="P5" s="9">
        <f t="shared" si="5"/>
        <v>0</v>
      </c>
      <c r="Q5" s="7"/>
      <c r="R5" s="7"/>
      <c r="S5" s="7" t="s">
        <v>0</v>
      </c>
      <c r="T5" s="7"/>
      <c r="U5" s="8"/>
      <c r="V5" s="7"/>
      <c r="W5" s="7"/>
      <c r="X5" s="7" t="s">
        <v>0</v>
      </c>
      <c r="Y5" s="7"/>
      <c r="Z5" s="8"/>
    </row>
    <row r="6" spans="1:26" s="10" customFormat="1" ht="18.75" customHeight="1" x14ac:dyDescent="0.25">
      <c r="A6"/>
      <c r="B6" s="20" t="s">
        <v>34</v>
      </c>
      <c r="C6" s="16"/>
      <c r="D6" s="16"/>
      <c r="E6" s="16"/>
      <c r="F6" s="16"/>
      <c r="G6" s="16"/>
      <c r="I6" s="9">
        <v>-1</v>
      </c>
      <c r="J6" s="9">
        <f t="shared" si="6"/>
        <v>0</v>
      </c>
      <c r="K6" s="9">
        <f t="shared" si="0"/>
        <v>0</v>
      </c>
      <c r="L6" s="9">
        <f t="shared" si="1"/>
        <v>0</v>
      </c>
      <c r="M6" s="9">
        <f t="shared" si="2"/>
        <v>0</v>
      </c>
      <c r="N6" s="9">
        <f t="shared" si="3"/>
        <v>0</v>
      </c>
      <c r="O6" s="9">
        <f t="shared" si="4"/>
        <v>0</v>
      </c>
      <c r="P6" s="9">
        <f t="shared" si="5"/>
        <v>1</v>
      </c>
      <c r="Q6" s="7"/>
      <c r="R6" s="7"/>
      <c r="S6" s="7"/>
      <c r="T6" s="7"/>
      <c r="U6" s="8" t="s">
        <v>5</v>
      </c>
      <c r="V6" s="7" t="s">
        <v>3</v>
      </c>
      <c r="W6" s="7"/>
      <c r="X6" s="7"/>
      <c r="Y6" s="7"/>
      <c r="Z6" s="8"/>
    </row>
    <row r="7" spans="1:26" s="10" customFormat="1" ht="18.75" customHeight="1" x14ac:dyDescent="0.25">
      <c r="A7"/>
      <c r="B7" s="20" t="s">
        <v>17</v>
      </c>
      <c r="C7" s="16"/>
      <c r="D7" s="16"/>
      <c r="E7" s="16"/>
      <c r="F7" s="16"/>
      <c r="G7" s="17"/>
      <c r="I7" s="9">
        <v>1</v>
      </c>
      <c r="J7" s="9">
        <f t="shared" si="6"/>
        <v>0</v>
      </c>
      <c r="K7" s="9">
        <f t="shared" si="0"/>
        <v>0</v>
      </c>
      <c r="L7" s="9">
        <f t="shared" si="1"/>
        <v>0</v>
      </c>
      <c r="M7" s="9">
        <f t="shared" si="2"/>
        <v>0</v>
      </c>
      <c r="N7" s="9">
        <f t="shared" si="3"/>
        <v>0</v>
      </c>
      <c r="O7" s="9">
        <f t="shared" si="4"/>
        <v>0</v>
      </c>
      <c r="P7" s="9">
        <f t="shared" si="5"/>
        <v>-1</v>
      </c>
      <c r="Q7" s="7" t="s">
        <v>5</v>
      </c>
      <c r="R7" s="7"/>
      <c r="S7" s="7"/>
      <c r="T7" s="7"/>
      <c r="U7" s="8"/>
      <c r="V7" s="7"/>
      <c r="W7" s="7"/>
      <c r="X7" s="7"/>
      <c r="Y7" s="7"/>
      <c r="Z7" s="8" t="s">
        <v>3</v>
      </c>
    </row>
    <row r="8" spans="1:26" s="10" customFormat="1" ht="18.75" customHeight="1" x14ac:dyDescent="0.25">
      <c r="A8"/>
      <c r="B8" s="20" t="s">
        <v>18</v>
      </c>
      <c r="C8" s="16"/>
      <c r="D8" s="16"/>
      <c r="E8" s="17"/>
      <c r="F8" s="16"/>
      <c r="G8" s="17"/>
      <c r="I8" s="9">
        <v>0</v>
      </c>
      <c r="J8" s="9">
        <f t="shared" si="6"/>
        <v>0</v>
      </c>
      <c r="K8" s="9">
        <f t="shared" si="0"/>
        <v>0</v>
      </c>
      <c r="L8" s="9">
        <f t="shared" si="1"/>
        <v>0</v>
      </c>
      <c r="M8" s="9">
        <f>IF(F8="",0,1)</f>
        <v>0</v>
      </c>
      <c r="N8" s="9">
        <f t="shared" si="3"/>
        <v>0</v>
      </c>
      <c r="O8" s="9">
        <f t="shared" si="4"/>
        <v>0</v>
      </c>
      <c r="P8" s="9">
        <f t="shared" si="5"/>
        <v>0</v>
      </c>
      <c r="Q8" s="7"/>
      <c r="R8" s="7"/>
      <c r="S8" s="7" t="s">
        <v>0</v>
      </c>
      <c r="T8" s="7"/>
      <c r="U8" s="8"/>
      <c r="V8" s="7"/>
      <c r="W8" s="7"/>
      <c r="X8" s="7" t="s">
        <v>0</v>
      </c>
      <c r="Y8" s="7"/>
      <c r="Z8" s="8"/>
    </row>
    <row r="9" spans="1:26" s="10" customFormat="1" ht="18.75" customHeight="1" x14ac:dyDescent="0.25">
      <c r="A9"/>
      <c r="B9" s="20" t="s">
        <v>19</v>
      </c>
      <c r="C9" s="16"/>
      <c r="D9" s="16"/>
      <c r="E9" s="17"/>
      <c r="F9" s="16"/>
      <c r="G9" s="17"/>
      <c r="I9" s="9">
        <v>0</v>
      </c>
      <c r="J9" s="9">
        <f t="shared" si="6"/>
        <v>0</v>
      </c>
      <c r="K9" s="9">
        <f t="shared" si="0"/>
        <v>0</v>
      </c>
      <c r="L9" s="9">
        <f t="shared" si="1"/>
        <v>0</v>
      </c>
      <c r="M9" s="9">
        <f t="shared" si="2"/>
        <v>0</v>
      </c>
      <c r="N9" s="9">
        <f t="shared" si="3"/>
        <v>0</v>
      </c>
      <c r="O9" s="9">
        <f t="shared" si="4"/>
        <v>0</v>
      </c>
      <c r="P9" s="9">
        <f t="shared" si="5"/>
        <v>0</v>
      </c>
      <c r="Q9" s="7"/>
      <c r="R9" s="7"/>
      <c r="S9" s="7" t="s">
        <v>0</v>
      </c>
      <c r="T9" s="7"/>
      <c r="U9" s="8"/>
      <c r="V9" s="7"/>
      <c r="W9" s="7"/>
      <c r="X9" s="7" t="s">
        <v>0</v>
      </c>
      <c r="Y9" s="7"/>
      <c r="Z9" s="8"/>
    </row>
    <row r="10" spans="1:26" s="10" customFormat="1" ht="18.75" customHeight="1" x14ac:dyDescent="0.25">
      <c r="A10"/>
      <c r="B10" s="20" t="s">
        <v>22</v>
      </c>
      <c r="C10" s="16"/>
      <c r="D10" s="16"/>
      <c r="E10" s="17"/>
      <c r="F10" s="16"/>
      <c r="G10" s="17"/>
      <c r="I10" s="9">
        <v>-1</v>
      </c>
      <c r="J10" s="9">
        <f t="shared" si="6"/>
        <v>0</v>
      </c>
      <c r="K10" s="9">
        <f t="shared" si="0"/>
        <v>0</v>
      </c>
      <c r="L10" s="9">
        <f t="shared" si="1"/>
        <v>0</v>
      </c>
      <c r="M10" s="9">
        <f t="shared" si="2"/>
        <v>0</v>
      </c>
      <c r="N10" s="9">
        <f t="shared" si="3"/>
        <v>0</v>
      </c>
      <c r="O10" s="9">
        <f t="shared" si="4"/>
        <v>0</v>
      </c>
      <c r="P10" s="9">
        <f t="shared" si="5"/>
        <v>1</v>
      </c>
      <c r="Q10" s="7"/>
      <c r="R10" s="7"/>
      <c r="S10" s="7"/>
      <c r="T10" s="7"/>
      <c r="U10" s="8" t="s">
        <v>5</v>
      </c>
      <c r="V10" s="7" t="s">
        <v>3</v>
      </c>
      <c r="W10" s="7"/>
      <c r="X10" s="7"/>
      <c r="Y10" s="7"/>
      <c r="Z10" s="8"/>
    </row>
    <row r="11" spans="1:26" s="10" customFormat="1" ht="18.75" customHeight="1" x14ac:dyDescent="0.25">
      <c r="A11"/>
      <c r="B11" s="20" t="s">
        <v>20</v>
      </c>
      <c r="C11" s="16"/>
      <c r="D11" s="16"/>
      <c r="E11" s="16"/>
      <c r="F11" s="16"/>
      <c r="G11" s="17"/>
      <c r="I11" s="9">
        <v>0</v>
      </c>
      <c r="J11" s="9">
        <f t="shared" si="6"/>
        <v>0</v>
      </c>
      <c r="K11" s="9">
        <f t="shared" si="0"/>
        <v>0</v>
      </c>
      <c r="L11" s="9">
        <f t="shared" si="1"/>
        <v>0</v>
      </c>
      <c r="M11" s="9">
        <f t="shared" si="2"/>
        <v>0</v>
      </c>
      <c r="N11" s="9">
        <f t="shared" si="3"/>
        <v>0</v>
      </c>
      <c r="O11" s="9">
        <f t="shared" si="4"/>
        <v>0</v>
      </c>
      <c r="P11" s="9">
        <f t="shared" si="5"/>
        <v>0</v>
      </c>
      <c r="Q11" s="7"/>
      <c r="R11" s="7"/>
      <c r="S11" s="7" t="s">
        <v>0</v>
      </c>
      <c r="T11" s="7"/>
      <c r="U11" s="8"/>
      <c r="V11" s="7"/>
      <c r="W11" s="7"/>
      <c r="X11" s="7" t="s">
        <v>0</v>
      </c>
      <c r="Y11" s="7"/>
      <c r="Z11" s="8"/>
    </row>
    <row r="12" spans="1:26" s="10" customFormat="1" ht="18.75" customHeight="1" x14ac:dyDescent="0.25">
      <c r="A12"/>
      <c r="B12" s="20" t="s">
        <v>21</v>
      </c>
      <c r="C12" s="16"/>
      <c r="D12" s="16"/>
      <c r="E12" s="17"/>
      <c r="F12" s="16"/>
      <c r="G12" s="16"/>
      <c r="I12" s="9">
        <v>-1</v>
      </c>
      <c r="J12" s="9">
        <f t="shared" si="6"/>
        <v>0</v>
      </c>
      <c r="K12" s="9">
        <f t="shared" si="0"/>
        <v>0</v>
      </c>
      <c r="L12" s="9">
        <f t="shared" si="1"/>
        <v>0</v>
      </c>
      <c r="M12" s="9">
        <f t="shared" si="2"/>
        <v>0</v>
      </c>
      <c r="N12" s="9">
        <f t="shared" si="3"/>
        <v>0</v>
      </c>
      <c r="O12" s="9">
        <f t="shared" si="4"/>
        <v>0</v>
      </c>
      <c r="P12" s="9">
        <f t="shared" si="5"/>
        <v>1</v>
      </c>
      <c r="Q12" s="7"/>
      <c r="R12" s="7"/>
      <c r="S12" s="7"/>
      <c r="T12" s="7"/>
      <c r="U12" s="8" t="s">
        <v>5</v>
      </c>
      <c r="V12" s="7" t="s">
        <v>3</v>
      </c>
      <c r="W12" s="7"/>
      <c r="X12" s="7"/>
      <c r="Y12" s="7"/>
      <c r="Z12" s="8"/>
    </row>
    <row r="13" spans="1:26" s="10" customFormat="1" ht="30" customHeight="1" thickBot="1" x14ac:dyDescent="0.3">
      <c r="A13"/>
      <c r="B13" s="21" t="s">
        <v>23</v>
      </c>
      <c r="C13" s="16"/>
      <c r="D13" s="16"/>
      <c r="E13" s="17"/>
      <c r="F13" s="16"/>
      <c r="G13" s="16"/>
      <c r="I13" s="9">
        <v>1</v>
      </c>
      <c r="J13" s="9">
        <f t="shared" si="6"/>
        <v>0</v>
      </c>
      <c r="K13" s="9">
        <f t="shared" si="0"/>
        <v>0</v>
      </c>
      <c r="L13" s="9">
        <f t="shared" si="1"/>
        <v>0</v>
      </c>
      <c r="M13" s="9">
        <f t="shared" si="2"/>
        <v>0</v>
      </c>
      <c r="N13" s="9">
        <f t="shared" si="3"/>
        <v>0</v>
      </c>
      <c r="O13" s="9">
        <f t="shared" si="4"/>
        <v>0</v>
      </c>
      <c r="P13" s="9">
        <f t="shared" si="5"/>
        <v>-1</v>
      </c>
      <c r="Q13" s="11" t="s">
        <v>5</v>
      </c>
      <c r="R13" s="11"/>
      <c r="S13" s="11"/>
      <c r="T13" s="11"/>
      <c r="U13" s="12"/>
      <c r="V13" s="11"/>
      <c r="W13" s="11"/>
      <c r="X13" s="11"/>
      <c r="Y13" s="11"/>
      <c r="Z13" s="12" t="s">
        <v>3</v>
      </c>
    </row>
    <row r="15" spans="1:26" x14ac:dyDescent="0.25">
      <c r="O15" s="2">
        <f>SUM(O4:O13)</f>
        <v>0</v>
      </c>
      <c r="P15" s="2">
        <f>12-SUM(P4:P13)</f>
        <v>12</v>
      </c>
    </row>
    <row r="16" spans="1:26" ht="15.6" x14ac:dyDescent="0.3">
      <c r="B16" s="6" t="str">
        <f>IF(O15=10,I20,IF(O15&gt;10,I17,I16))</f>
        <v>Les résultats apparaîtront dès que vous aurez rempli le test…</v>
      </c>
      <c r="C16" s="4" t="str">
        <f>IF($B$16=$I$20,P15,"")</f>
        <v/>
      </c>
      <c r="D16" s="4" t="str">
        <f>IF($B$16=$I$20,"/","")</f>
        <v/>
      </c>
      <c r="E16" s="4" t="str">
        <f>IF($B$16=$I$20,24,"")</f>
        <v/>
      </c>
      <c r="I16" s="26" t="s">
        <v>56</v>
      </c>
    </row>
    <row r="17" spans="1:16" hidden="1" x14ac:dyDescent="0.25">
      <c r="I17" s="3" t="s">
        <v>24</v>
      </c>
    </row>
    <row r="18" spans="1:16" hidden="1" x14ac:dyDescent="0.25">
      <c r="B18" s="3"/>
      <c r="I18" s="3"/>
    </row>
    <row r="19" spans="1:16" ht="15.6" x14ac:dyDescent="0.3">
      <c r="B19" s="3"/>
      <c r="C19" s="4"/>
      <c r="I19" s="3"/>
    </row>
    <row r="20" spans="1:16" ht="17.399999999999999" x14ac:dyDescent="0.3">
      <c r="B20" s="19" t="str">
        <f>IF($B$16=$I$20,I29,"")</f>
        <v/>
      </c>
      <c r="I20" s="3" t="s">
        <v>25</v>
      </c>
    </row>
    <row r="21" spans="1:16" ht="17.399999999999999" x14ac:dyDescent="0.3">
      <c r="B21" s="19"/>
      <c r="I21" s="3"/>
    </row>
    <row r="22" spans="1:16" ht="35.4" customHeight="1" x14ac:dyDescent="0.25">
      <c r="B22" s="27" t="str">
        <f>IFERROR(HLOOKUP(C16,$BB$49:$BY$50,2,0),"Remplissez les cases, pour voir votre niveau optmiste/pessimiste !")</f>
        <v>Remplissez les cases, pour voir votre niveau optmiste/pessimiste !</v>
      </c>
      <c r="C22" s="27"/>
      <c r="D22" s="27"/>
      <c r="E22" s="27"/>
      <c r="F22" s="27"/>
      <c r="G22" s="27"/>
      <c r="I22" s="3"/>
    </row>
    <row r="23" spans="1:16" x14ac:dyDescent="0.25">
      <c r="B23" s="3"/>
      <c r="I23" s="3"/>
    </row>
    <row r="24" spans="1:16" x14ac:dyDescent="0.25">
      <c r="B24" s="15" t="str">
        <f>IF($B$16=$I$20,I30,"")</f>
        <v/>
      </c>
    </row>
    <row r="25" spans="1:16" x14ac:dyDescent="0.25">
      <c r="B25" s="15" t="str">
        <f>IF($B$16=$I$20,I32,"")</f>
        <v/>
      </c>
      <c r="H25" s="24"/>
    </row>
    <row r="26" spans="1:16" x14ac:dyDescent="0.25">
      <c r="B26" s="2"/>
    </row>
    <row r="27" spans="1:16" s="13" customFormat="1" ht="15.6" hidden="1" x14ac:dyDescent="0.3">
      <c r="A27"/>
      <c r="B27" s="3"/>
      <c r="F27" s="4"/>
      <c r="G27" s="4"/>
      <c r="I27" s="4"/>
      <c r="J27" s="4"/>
      <c r="K27" s="4"/>
      <c r="L27" s="4"/>
      <c r="M27" s="4"/>
      <c r="N27" s="4"/>
      <c r="O27" s="4"/>
      <c r="P27" s="4"/>
    </row>
    <row r="28" spans="1:16" x14ac:dyDescent="0.25">
      <c r="B28" s="3"/>
    </row>
    <row r="29" spans="1:16" x14ac:dyDescent="0.25">
      <c r="B29" s="18" t="str">
        <f>IF($B$16=$I$20,I36,"")</f>
        <v/>
      </c>
      <c r="I29" s="3" t="s">
        <v>30</v>
      </c>
    </row>
    <row r="30" spans="1:16" x14ac:dyDescent="0.25">
      <c r="B30" s="18" t="str">
        <f>IF($B$16=$I$20,I37,"")</f>
        <v/>
      </c>
      <c r="I30" s="3" t="s">
        <v>33</v>
      </c>
    </row>
    <row r="31" spans="1:16" x14ac:dyDescent="0.25">
      <c r="B31" s="18"/>
      <c r="I31" s="3"/>
    </row>
    <row r="32" spans="1:16" x14ac:dyDescent="0.25">
      <c r="B32" s="18"/>
      <c r="I32" s="26" t="s">
        <v>53</v>
      </c>
    </row>
    <row r="33" spans="2:9" x14ac:dyDescent="0.25">
      <c r="B33" s="18" t="str">
        <f>IF($B$16=$I$20,I39,"")</f>
        <v/>
      </c>
      <c r="I33" s="3" t="s">
        <v>31</v>
      </c>
    </row>
    <row r="34" spans="2:9" x14ac:dyDescent="0.25">
      <c r="B34" s="18"/>
    </row>
    <row r="35" spans="2:9" x14ac:dyDescent="0.25">
      <c r="B35" s="18" t="str">
        <f>IF($B$16=$I$20,I41,"")</f>
        <v/>
      </c>
    </row>
    <row r="36" spans="2:9" x14ac:dyDescent="0.25">
      <c r="B36" s="18"/>
      <c r="I36" s="15" t="s">
        <v>41</v>
      </c>
    </row>
    <row r="37" spans="2:9" x14ac:dyDescent="0.25">
      <c r="B37" s="18" t="str">
        <f>IF($B$16=$I$20,I43,"")</f>
        <v/>
      </c>
      <c r="I37" s="15" t="s">
        <v>35</v>
      </c>
    </row>
    <row r="38" spans="2:9" x14ac:dyDescent="0.25">
      <c r="B38" s="18"/>
      <c r="I38" s="15"/>
    </row>
    <row r="39" spans="2:9" x14ac:dyDescent="0.25">
      <c r="B39" s="18" t="str">
        <f>IF($B$16=$I$20,I45,"")</f>
        <v/>
      </c>
      <c r="I39" s="15" t="s">
        <v>36</v>
      </c>
    </row>
    <row r="40" spans="2:9" x14ac:dyDescent="0.25">
      <c r="B40" s="18"/>
      <c r="I40" s="15"/>
    </row>
    <row r="41" spans="2:9" x14ac:dyDescent="0.25">
      <c r="B41" s="18" t="str">
        <f>IF($B$16=$I$20,I47,"")</f>
        <v/>
      </c>
      <c r="I41" s="15" t="s">
        <v>37</v>
      </c>
    </row>
    <row r="42" spans="2:9" x14ac:dyDescent="0.25">
      <c r="B42" s="3"/>
      <c r="I42" s="15"/>
    </row>
    <row r="43" spans="2:9" x14ac:dyDescent="0.25">
      <c r="B43" s="3"/>
      <c r="I43" s="15" t="s">
        <v>38</v>
      </c>
    </row>
    <row r="44" spans="2:9" x14ac:dyDescent="0.25">
      <c r="B44" s="3"/>
      <c r="I44" s="15"/>
    </row>
    <row r="45" spans="2:9" x14ac:dyDescent="0.25">
      <c r="B45" s="3"/>
      <c r="I45" s="15" t="s">
        <v>39</v>
      </c>
    </row>
    <row r="46" spans="2:9" x14ac:dyDescent="0.25">
      <c r="B46" s="3"/>
      <c r="I46" s="15"/>
    </row>
    <row r="47" spans="2:9" x14ac:dyDescent="0.25">
      <c r="I47" s="15" t="s">
        <v>40</v>
      </c>
    </row>
    <row r="48" spans="2:9" x14ac:dyDescent="0.25">
      <c r="B48" s="3"/>
    </row>
    <row r="49" spans="2:77" x14ac:dyDescent="0.25">
      <c r="B49" s="3"/>
      <c r="BB49" s="9">
        <v>1</v>
      </c>
      <c r="BC49" s="9">
        <v>2</v>
      </c>
      <c r="BD49" s="9">
        <v>3</v>
      </c>
      <c r="BE49" s="9">
        <v>4</v>
      </c>
      <c r="BF49" s="9">
        <v>5</v>
      </c>
      <c r="BG49" s="9">
        <v>6</v>
      </c>
      <c r="BH49" s="9">
        <v>7</v>
      </c>
      <c r="BI49" s="9">
        <v>8</v>
      </c>
      <c r="BJ49" s="9">
        <v>9</v>
      </c>
      <c r="BK49" s="9">
        <v>10</v>
      </c>
      <c r="BL49" s="9">
        <v>11</v>
      </c>
      <c r="BM49" s="9">
        <v>12</v>
      </c>
      <c r="BN49" s="9">
        <v>13</v>
      </c>
      <c r="BO49" s="9">
        <v>14</v>
      </c>
      <c r="BP49" s="9">
        <v>15</v>
      </c>
      <c r="BQ49" s="9">
        <v>16</v>
      </c>
      <c r="BR49" s="9">
        <v>17</v>
      </c>
      <c r="BS49" s="9">
        <v>18</v>
      </c>
      <c r="BT49" s="9">
        <v>19</v>
      </c>
      <c r="BU49" s="9">
        <v>20</v>
      </c>
      <c r="BV49" s="9">
        <v>21</v>
      </c>
      <c r="BW49" s="9">
        <v>22</v>
      </c>
      <c r="BX49" s="9">
        <v>23</v>
      </c>
      <c r="BY49" s="9">
        <v>24</v>
      </c>
    </row>
    <row r="50" spans="2:77" x14ac:dyDescent="0.25">
      <c r="B50" s="3"/>
      <c r="BB50" s="25" t="s">
        <v>43</v>
      </c>
      <c r="BC50" s="25" t="s">
        <v>43</v>
      </c>
      <c r="BD50" s="25" t="s">
        <v>54</v>
      </c>
      <c r="BE50" s="25" t="s">
        <v>54</v>
      </c>
      <c r="BF50" s="25" t="s">
        <v>54</v>
      </c>
      <c r="BG50" s="25" t="s">
        <v>54</v>
      </c>
      <c r="BH50" s="25" t="s">
        <v>44</v>
      </c>
      <c r="BI50" s="25" t="s">
        <v>44</v>
      </c>
      <c r="BJ50" s="25" t="s">
        <v>45</v>
      </c>
      <c r="BK50" s="25" t="s">
        <v>45</v>
      </c>
      <c r="BL50" s="25" t="s">
        <v>46</v>
      </c>
      <c r="BM50" s="25" t="s">
        <v>55</v>
      </c>
      <c r="BN50" s="25" t="s">
        <v>47</v>
      </c>
      <c r="BO50" s="25" t="s">
        <v>47</v>
      </c>
      <c r="BP50" s="25" t="s">
        <v>48</v>
      </c>
      <c r="BQ50" s="25" t="s">
        <v>48</v>
      </c>
      <c r="BR50" s="25" t="s">
        <v>49</v>
      </c>
      <c r="BS50" s="25" t="s">
        <v>49</v>
      </c>
      <c r="BT50" s="25" t="s">
        <v>50</v>
      </c>
      <c r="BU50" s="25" t="s">
        <v>50</v>
      </c>
      <c r="BV50" s="25" t="s">
        <v>50</v>
      </c>
      <c r="BW50" s="25" t="s">
        <v>50</v>
      </c>
      <c r="BX50" s="25" t="s">
        <v>51</v>
      </c>
      <c r="BY50" s="25" t="s">
        <v>52</v>
      </c>
    </row>
    <row r="51" spans="2:77" x14ac:dyDescent="0.25">
      <c r="B51" s="3"/>
    </row>
    <row r="52" spans="2:77" x14ac:dyDescent="0.25">
      <c r="B52" s="3"/>
      <c r="BB52" s="25"/>
    </row>
    <row r="53" spans="2:77" x14ac:dyDescent="0.25">
      <c r="B53" s="3"/>
    </row>
    <row r="54" spans="2:77" x14ac:dyDescent="0.25">
      <c r="B54" s="3"/>
    </row>
    <row r="55" spans="2:77" x14ac:dyDescent="0.25">
      <c r="B55" s="3"/>
    </row>
    <row r="56" spans="2:77" x14ac:dyDescent="0.25">
      <c r="B56" s="3"/>
    </row>
  </sheetData>
  <mergeCells count="1">
    <mergeCell ref="B22:G22"/>
  </mergeCells>
  <phoneticPr fontId="1" type="noConversion"/>
  <conditionalFormatting sqref="B16">
    <cfRule type="cellIs" dxfId="1" priority="6" stopIfTrue="1" operator="equal">
      <formula>I16</formula>
    </cfRule>
  </conditionalFormatting>
  <conditionalFormatting sqref="I36">
    <cfRule type="expression" dxfId="0" priority="1">
      <formula>$C$16&lt;1</formula>
    </cfRule>
  </conditionalFormatting>
  <pageMargins left="0.74803149606299213" right="0.74803149606299213" top="0.98425196850393704" bottom="0.98425196850393704" header="0.51181102362204722" footer="0.51181102362204722"/>
  <pageSetup paperSize="9" scale="4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Français</vt:lpstr>
    </vt:vector>
  </TitlesOfParts>
  <Company>GreenFacts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JSM</dc:creator>
  <cp:lastModifiedBy>Franck Augry</cp:lastModifiedBy>
  <cp:lastPrinted>2019-03-08T11:12:51Z</cp:lastPrinted>
  <dcterms:created xsi:type="dcterms:W3CDTF">2010-12-22T12:30:26Z</dcterms:created>
  <dcterms:modified xsi:type="dcterms:W3CDTF">2020-04-25T08:03:55Z</dcterms:modified>
</cp:coreProperties>
</file>