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.augry\Desktop\Personnel\images ME\"/>
    </mc:Choice>
  </mc:AlternateContent>
  <bookViews>
    <workbookView xWindow="0" yWindow="0" windowWidth="23040" windowHeight="9684"/>
  </bookViews>
  <sheets>
    <sheet name="Votre pyramide" sheetId="1" r:id="rId1"/>
  </sheets>
  <definedNames>
    <definedName name="_xlnm.Print_Area" localSheetId="0">'Votre pyramide'!$C$1:$U$26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M16" i="1"/>
  <c r="M17" i="1"/>
  <c r="M18" i="1"/>
  <c r="M19" i="1"/>
  <c r="M20" i="1"/>
  <c r="M21" i="1"/>
  <c r="M22" i="1"/>
  <c r="M23" i="1"/>
  <c r="V11" i="1" l="1"/>
  <c r="V12" i="1"/>
  <c r="V13" i="1"/>
  <c r="V14" i="1"/>
  <c r="V15" i="1"/>
  <c r="V17" i="1"/>
  <c r="V16" i="1"/>
  <c r="V18" i="1"/>
  <c r="V19" i="1"/>
  <c r="V20" i="1"/>
  <c r="V21" i="1"/>
  <c r="V22" i="1"/>
  <c r="V23" i="1"/>
  <c r="V24" i="1"/>
  <c r="S13" i="1"/>
  <c r="B23" i="1"/>
  <c r="B21" i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22" i="1"/>
  <c r="G9" i="1"/>
  <c r="G27" i="1" s="1"/>
  <c r="S24" i="1" l="1"/>
  <c r="M24" i="1"/>
  <c r="S23" i="1"/>
  <c r="S22" i="1"/>
  <c r="S21" i="1"/>
  <c r="S20" i="1"/>
  <c r="S19" i="1"/>
  <c r="S18" i="1"/>
  <c r="S17" i="1"/>
  <c r="S16" i="1"/>
  <c r="S15" i="1"/>
  <c r="S14" i="1"/>
  <c r="S12" i="1"/>
  <c r="S11" i="1"/>
</calcChain>
</file>

<file path=xl/comments1.xml><?xml version="1.0" encoding="utf-8"?>
<comments xmlns="http://schemas.openxmlformats.org/spreadsheetml/2006/main">
  <authors>
    <author>Franck Augry</author>
  </authors>
  <commentList>
    <comment ref="C24" authorId="0" shapeId="0">
      <text>
        <r>
          <rPr>
            <sz val="22"/>
            <color indexed="81"/>
            <rFont val="Tahoma"/>
            <family val="2"/>
          </rPr>
          <t xml:space="preserve">Remplir chaque Case avec détail
</t>
        </r>
      </text>
    </comment>
    <comment ref="F24" authorId="0" shapeId="0">
      <text>
        <r>
          <rPr>
            <b/>
            <sz val="22"/>
            <color indexed="81"/>
            <rFont val="Tahoma"/>
            <family val="2"/>
          </rPr>
          <t>Remplir chaque case</t>
        </r>
      </text>
    </comment>
    <comment ref="G24" authorId="0" shapeId="0">
      <text>
        <r>
          <rPr>
            <b/>
            <sz val="36"/>
            <color indexed="81"/>
            <rFont val="Tahoma"/>
            <family val="2"/>
          </rPr>
          <t xml:space="preserve">Date de lancement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 shapeId="0">
      <text>
        <r>
          <rPr>
            <b/>
            <sz val="24"/>
            <color indexed="81"/>
            <rFont val="Tahoma"/>
            <family val="2"/>
          </rPr>
          <t>Chaque jour mettez le % d'avancement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4" authorId="0" shapeId="0">
      <text>
        <r>
          <rPr>
            <b/>
            <sz val="22"/>
            <color indexed="81"/>
            <rFont val="Tahoma"/>
            <family val="2"/>
          </rPr>
          <t>Dès que vous aurez fini une étape une citation pour vous récompenser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<sst xmlns="http://schemas.openxmlformats.org/spreadsheetml/2006/main" count="17" uniqueCount="17">
  <si>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Ma Pyramide de Succès</t>
  </si>
  <si>
    <t>Atteint à :</t>
  </si>
  <si>
    <t>oui + panneaux</t>
  </si>
  <si>
    <t>Dead line</t>
  </si>
  <si>
    <t>Début</t>
  </si>
  <si>
    <t>Arrivée</t>
  </si>
  <si>
    <t>Description détaillée de chaque étape</t>
  </si>
  <si>
    <t>Ce que cela va m'apporter</t>
  </si>
  <si>
    <t>Pyramide d'avancement</t>
  </si>
  <si>
    <t>Date dépassée</t>
  </si>
  <si>
    <t>Date avant précédente étape</t>
  </si>
  <si>
    <t>codes couleurs</t>
  </si>
  <si>
    <t>J'écris ici mon AMBITION &gt;</t>
  </si>
  <si>
    <t>Change de couleur dés que l'étape précédente atteint 100%</t>
  </si>
  <si>
    <t>La pyramide Change de couleur dés que l'étape précédente atteint 100%</t>
  </si>
  <si>
    <t>Commentaire de votre Pyramide !</t>
  </si>
  <si>
    <t>&lt;&lt;&lt;&lt;&lt;&lt;&lt;&lt;&lt;&lt;&lt;&lt;&lt;&lt;&lt;&lt;&lt;&lt;&lt;&lt;&lt;&lt;&lt;&lt;&lt;&lt;&lt;&lt;&lt;&lt;&lt;&lt;&lt;&lt;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</si>
</sst>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i/>
      <u/>
      <sz val="36"/>
      <color rgb="FF002060"/>
      <name val="Arial"/>
      <family val="2"/>
    </font>
    <font>
      <sz val="10"/>
      <color theme="4"/>
      <name val="Playbill"/>
      <family val="5"/>
    </font>
    <font>
      <sz val="72"/>
      <color theme="4"/>
      <name val="Playbill"/>
      <family val="5"/>
    </font>
    <font>
      <b/>
      <sz val="10"/>
      <name val="Arial"/>
      <family val="2"/>
    </font>
    <font>
      <b/>
      <sz val="22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i/>
      <u/>
      <sz val="22"/>
      <color rgb="FFC00000"/>
      <name val="Arial"/>
      <family val="2"/>
    </font>
    <font>
      <b/>
      <i/>
      <u/>
      <sz val="22"/>
      <color rgb="FF002060"/>
      <name val="Arial"/>
      <family val="2"/>
    </font>
    <font>
      <b/>
      <i/>
      <sz val="22"/>
      <name val="Arial"/>
      <family val="2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26"/>
      <color rgb="FF00206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22"/>
      <color indexed="81"/>
      <name val="Tahoma"/>
      <family val="2"/>
    </font>
    <font>
      <sz val="22"/>
      <color indexed="81"/>
      <name val="Tahoma"/>
      <family val="2"/>
    </font>
    <font>
      <b/>
      <sz val="24"/>
      <color indexed="81"/>
      <name val="Tahoma"/>
      <family val="2"/>
    </font>
    <font>
      <b/>
      <sz val="36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Protection="0">
      <alignment horizontal="left" vertical="center"/>
    </xf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2" fillId="2" borderId="14" xfId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2" fillId="2" borderId="15" xfId="1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1" fontId="8" fillId="2" borderId="15" xfId="1" applyNumberFormat="1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 applyProtection="1">
      <alignment horizontal="center" vertical="center"/>
      <protection locked="0"/>
    </xf>
    <xf numFmtId="9" fontId="2" fillId="2" borderId="0" xfId="1" applyFont="1" applyFill="1" applyBorder="1" applyAlignment="1" applyProtection="1">
      <alignment horizontal="center" vertical="center"/>
      <protection locked="0"/>
    </xf>
    <xf numFmtId="9" fontId="2" fillId="2" borderId="4" xfId="1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9" fontId="8" fillId="2" borderId="9" xfId="1" applyFont="1" applyFill="1" applyBorder="1" applyAlignment="1">
      <alignment horizontal="center" vertical="center" textRotation="255"/>
    </xf>
    <xf numFmtId="9" fontId="8" fillId="2" borderId="14" xfId="1" applyFont="1" applyFill="1" applyBorder="1" applyAlignment="1">
      <alignment horizontal="center" vertical="center" textRotation="255"/>
    </xf>
    <xf numFmtId="0" fontId="9" fillId="2" borderId="15" xfId="0" applyFont="1" applyFill="1" applyBorder="1" applyAlignment="1" applyProtection="1">
      <alignment horizontal="left" vertical="center" wrapText="1"/>
      <protection locked="0"/>
    </xf>
    <xf numFmtId="0" fontId="11" fillId="6" borderId="0" xfId="0" applyFont="1" applyFill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left" vertical="center"/>
    </xf>
    <xf numFmtId="164" fontId="2" fillId="2" borderId="15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2" fillId="2" borderId="2" xfId="1" applyNumberFormat="1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</cellXfs>
  <cellStyles count="3">
    <cellStyle name="Chart" xfId="2"/>
    <cellStyle name="Normal" xfId="0" builtinId="0"/>
    <cellStyle name="Pourcentage" xfId="1" builtinId="5"/>
  </cellStyles>
  <dxfs count="20"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9"/>
      </font>
    </dxf>
    <dxf>
      <font>
        <color theme="9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rgb="FF00206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249381</xdr:colOff>
      <xdr:row>3</xdr:row>
      <xdr:rowOff>65451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4436" cy="1547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91"/>
  <sheetViews>
    <sheetView showGridLines="0" tabSelected="1" zoomScale="55" zoomScaleNormal="55" workbookViewId="0">
      <pane xSplit="5" ySplit="10" topLeftCell="F20" activePane="bottomRight" state="frozen"/>
      <selection pane="topRight" activeCell="E1" sqref="E1"/>
      <selection pane="bottomLeft" activeCell="A6" sqref="A6"/>
      <selection pane="bottomRight" activeCell="H20" sqref="H20"/>
    </sheetView>
  </sheetViews>
  <sheetFormatPr baseColWidth="10" defaultRowHeight="33.6" x14ac:dyDescent="0.3"/>
  <cols>
    <col min="1" max="2" width="14.5546875" style="1" customWidth="1"/>
    <col min="3" max="3" width="11.5546875" style="1"/>
    <col min="4" max="4" width="31" style="1" customWidth="1"/>
    <col min="5" max="5" width="25.77734375" style="1" customWidth="1"/>
    <col min="6" max="6" width="43.109375" style="1" customWidth="1"/>
    <col min="7" max="7" width="50.6640625" style="1" customWidth="1"/>
    <col min="8" max="8" width="18.88671875" style="2" customWidth="1"/>
    <col min="9" max="16" width="11.5546875" style="1"/>
    <col min="17" max="17" width="11.5546875" style="1" customWidth="1"/>
    <col min="18" max="18" width="8.5546875" style="1" customWidth="1"/>
    <col min="19" max="19" width="49.44140625" style="3" customWidth="1"/>
    <col min="20" max="20" width="8.5546875" style="1" customWidth="1"/>
    <col min="21" max="21" width="3.44140625" style="1" customWidth="1"/>
    <col min="22" max="22" width="11.5546875" style="43"/>
    <col min="23" max="16384" width="11.5546875" style="1"/>
  </cols>
  <sheetData>
    <row r="1" spans="1:22" ht="34.200000000000003" thickBot="1" x14ac:dyDescent="0.35"/>
    <row r="2" spans="1:22" ht="60" customHeight="1" thickTop="1" thickBot="1" x14ac:dyDescent="0.35">
      <c r="H2" s="59" t="s">
        <v>0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1:22" ht="23.4" customHeight="1" thickTop="1" x14ac:dyDescent="0.3"/>
    <row r="4" spans="1:22" ht="23.4" customHeight="1" thickBot="1" x14ac:dyDescent="0.35"/>
    <row r="5" spans="1:22" ht="23.4" customHeight="1" thickTop="1" x14ac:dyDescent="0.3">
      <c r="D5" s="50" t="s">
        <v>12</v>
      </c>
      <c r="E5" s="51"/>
      <c r="F5" s="63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</row>
    <row r="6" spans="1:22" ht="23.4" customHeight="1" x14ac:dyDescent="0.3">
      <c r="D6" s="50"/>
      <c r="E6" s="51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</row>
    <row r="7" spans="1:22" ht="23.4" customHeight="1" thickBot="1" x14ac:dyDescent="0.35">
      <c r="D7" s="50"/>
      <c r="E7" s="51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1"/>
    </row>
    <row r="8" spans="1:22" ht="23.4" customHeight="1" thickTop="1" thickBot="1" x14ac:dyDescent="0.35"/>
    <row r="9" spans="1:22" ht="23.4" customHeight="1" thickTop="1" thickBot="1" x14ac:dyDescent="0.35">
      <c r="G9" s="10">
        <f ca="1">TODAY()</f>
        <v>43946</v>
      </c>
    </row>
    <row r="10" spans="1:22" s="33" customFormat="1" ht="90.6" customHeight="1" thickTop="1" thickBot="1" x14ac:dyDescent="0.35">
      <c r="C10" s="52" t="s">
        <v>6</v>
      </c>
      <c r="D10" s="52"/>
      <c r="E10" s="52"/>
      <c r="F10" s="34" t="s">
        <v>7</v>
      </c>
      <c r="G10" s="34" t="s">
        <v>3</v>
      </c>
      <c r="H10" s="35" t="s">
        <v>1</v>
      </c>
      <c r="I10" s="53" t="s">
        <v>8</v>
      </c>
      <c r="J10" s="53"/>
      <c r="K10" s="53"/>
      <c r="L10" s="53"/>
      <c r="M10" s="53"/>
      <c r="N10" s="53"/>
      <c r="O10" s="53"/>
      <c r="P10" s="53"/>
      <c r="Q10" s="53"/>
      <c r="R10" s="62" t="s">
        <v>15</v>
      </c>
      <c r="S10" s="62"/>
      <c r="T10" s="62"/>
      <c r="V10" s="44"/>
    </row>
    <row r="11" spans="1:22" ht="87" thickTop="1" thickBot="1" x14ac:dyDescent="0.35">
      <c r="A11" s="9" t="s">
        <v>5</v>
      </c>
      <c r="B11" s="28">
        <f t="shared" ref="B11:B23" si="0">+B12+1</f>
        <v>14</v>
      </c>
      <c r="C11" s="49"/>
      <c r="D11" s="49"/>
      <c r="E11" s="49"/>
      <c r="F11" s="32"/>
      <c r="G11" s="29"/>
      <c r="H11" s="30"/>
      <c r="I11" s="20"/>
      <c r="J11" s="21"/>
      <c r="K11" s="21"/>
      <c r="L11" s="21"/>
      <c r="M11" s="22" t="str">
        <f>REPT("|",H11*1*5)</f>
        <v/>
      </c>
      <c r="N11" s="21"/>
      <c r="O11" s="21"/>
      <c r="P11" s="21"/>
      <c r="Q11" s="23"/>
      <c r="R11" s="15"/>
      <c r="S11" s="39" t="str">
        <f>IF(H11=100%,"OBJECTIF ATTEINT  ! 1 000 BRAVO !! ","-")</f>
        <v>-</v>
      </c>
      <c r="T11" s="36"/>
      <c r="V11" s="46" t="str">
        <f>IF(H11=100%,"On ne naît pas vainqueur, on le devient.","-")</f>
        <v>-</v>
      </c>
    </row>
    <row r="12" spans="1:22" ht="87" thickTop="1" thickBot="1" x14ac:dyDescent="0.35">
      <c r="A12" s="47" t="s">
        <v>16</v>
      </c>
      <c r="B12" s="28">
        <f t="shared" si="0"/>
        <v>13</v>
      </c>
      <c r="C12" s="49"/>
      <c r="D12" s="49"/>
      <c r="E12" s="49"/>
      <c r="F12" s="32"/>
      <c r="G12" s="29"/>
      <c r="H12" s="30"/>
      <c r="I12" s="24"/>
      <c r="J12" s="18"/>
      <c r="K12" s="18"/>
      <c r="L12" s="18"/>
      <c r="M12" s="19" t="str">
        <f>REPT("|",H12*1*10)</f>
        <v/>
      </c>
      <c r="N12" s="18"/>
      <c r="O12" s="18"/>
      <c r="P12" s="18"/>
      <c r="Q12" s="25"/>
      <c r="R12" s="16"/>
      <c r="S12" s="40" t="str">
        <f>IF(H12=100%,"OBJECTIF presque ATTEINT  ! Encore un effort !! ","-")</f>
        <v>-</v>
      </c>
      <c r="T12" s="37"/>
      <c r="V12" s="45" t="str">
        <f>IF(H12=100%,"L'échec est le fondement de la réussite.","-")</f>
        <v>-</v>
      </c>
    </row>
    <row r="13" spans="1:22" ht="87" thickTop="1" thickBot="1" x14ac:dyDescent="0.35">
      <c r="A13" s="47"/>
      <c r="B13" s="28">
        <f t="shared" si="0"/>
        <v>12</v>
      </c>
      <c r="C13" s="49"/>
      <c r="D13" s="49"/>
      <c r="E13" s="49"/>
      <c r="F13" s="32"/>
      <c r="G13" s="29"/>
      <c r="H13" s="30"/>
      <c r="I13" s="24"/>
      <c r="J13" s="18"/>
      <c r="K13" s="18"/>
      <c r="L13" s="18"/>
      <c r="M13" s="19" t="str">
        <f>REPT("|",H13*1*15)</f>
        <v/>
      </c>
      <c r="N13" s="18"/>
      <c r="O13" s="18"/>
      <c r="P13" s="18"/>
      <c r="Q13" s="25"/>
      <c r="R13" s="16"/>
      <c r="S13" s="41" t="str">
        <f>IF(H13=0,"/",IF(S14="-","/",IF(H13=100%,"Etape  Achevée ! On se rapproche du BUT!! ","Allez on Y crois !! :-)")))</f>
        <v>/</v>
      </c>
      <c r="T13" s="37"/>
      <c r="V13" s="45" t="str">
        <f>IF(H13=100%,"L'échec est le seuil de la porte qui mène au succès","-")</f>
        <v>-</v>
      </c>
    </row>
    <row r="14" spans="1:22" ht="87" thickTop="1" thickBot="1" x14ac:dyDescent="0.35">
      <c r="A14" s="47"/>
      <c r="B14" s="28">
        <f t="shared" si="0"/>
        <v>11</v>
      </c>
      <c r="C14" s="49"/>
      <c r="D14" s="49"/>
      <c r="E14" s="49"/>
      <c r="F14" s="32"/>
      <c r="G14" s="29"/>
      <c r="H14" s="30"/>
      <c r="I14" s="24"/>
      <c r="J14" s="18"/>
      <c r="K14" s="18"/>
      <c r="L14" s="18"/>
      <c r="M14" s="19" t="str">
        <f>REPT("|",H14*1*20)</f>
        <v/>
      </c>
      <c r="N14" s="18"/>
      <c r="O14" s="18"/>
      <c r="P14" s="18"/>
      <c r="Q14" s="25"/>
      <c r="R14" s="16"/>
      <c r="S14" s="41" t="str">
        <f t="shared" ref="S14:S22" si="1">IF(H14=0,"/",IF(S15="-","/",IF(H14=100%,"Etape  Achevée ! BRAVO !! ","Allez on Y crois !! :-)")))</f>
        <v>/</v>
      </c>
      <c r="T14" s="37"/>
      <c r="V14" s="45" t="str">
        <f>IF(H14=100%,"“Ce que d'autres ont réussi, on peut toujours le réussir.”","-")</f>
        <v>-</v>
      </c>
    </row>
    <row r="15" spans="1:22" ht="87" thickTop="1" thickBot="1" x14ac:dyDescent="0.35">
      <c r="A15" s="47"/>
      <c r="B15" s="28">
        <f t="shared" si="0"/>
        <v>10</v>
      </c>
      <c r="C15" s="49"/>
      <c r="D15" s="49"/>
      <c r="E15" s="49"/>
      <c r="F15" s="32"/>
      <c r="G15" s="29"/>
      <c r="H15" s="30"/>
      <c r="I15" s="24"/>
      <c r="J15" s="18"/>
      <c r="K15" s="18"/>
      <c r="L15" s="18"/>
      <c r="M15" s="19" t="str">
        <f>REPT("|",H15*1*25)</f>
        <v/>
      </c>
      <c r="N15" s="18"/>
      <c r="O15" s="18"/>
      <c r="P15" s="18"/>
      <c r="Q15" s="25"/>
      <c r="R15" s="16"/>
      <c r="S15" s="41" t="str">
        <f t="shared" si="1"/>
        <v>/</v>
      </c>
      <c r="T15" s="37"/>
      <c r="V15" s="45" t="str">
        <f>IF(H15=100%,"“Le bonheur n'est pas un objectif, c'est un sous-produit.”","-")</f>
        <v>-</v>
      </c>
    </row>
    <row r="16" spans="1:22" ht="87" thickTop="1" thickBot="1" x14ac:dyDescent="0.35">
      <c r="A16" s="47"/>
      <c r="B16" s="28">
        <f t="shared" si="0"/>
        <v>9</v>
      </c>
      <c r="C16" s="49"/>
      <c r="D16" s="49"/>
      <c r="E16" s="49"/>
      <c r="F16" s="32"/>
      <c r="G16" s="29"/>
      <c r="H16" s="30"/>
      <c r="I16" s="24"/>
      <c r="J16" s="18"/>
      <c r="K16" s="18"/>
      <c r="L16" s="18"/>
      <c r="M16" s="19" t="str">
        <f>REPT("|",H16*1*30)</f>
        <v/>
      </c>
      <c r="N16" s="18"/>
      <c r="O16" s="18"/>
      <c r="P16" s="18"/>
      <c r="Q16" s="25"/>
      <c r="R16" s="16"/>
      <c r="S16" s="41" t="str">
        <f t="shared" si="1"/>
        <v>/</v>
      </c>
      <c r="T16" s="37"/>
      <c r="V16" s="45" t="str">
        <f>IF(H16=100%,"“Le secret, c'est de vivre au jour le jour, ici et maintenant, et de bien hiérarchiser les objectifs. Il y a la montagne à gravir et les étapes pour arriver au sommet. Ces étapes sont votre quotidien.”","-")</f>
        <v>-</v>
      </c>
    </row>
    <row r="17" spans="1:22" ht="87" thickTop="1" thickBot="1" x14ac:dyDescent="0.35">
      <c r="A17" s="47"/>
      <c r="B17" s="28">
        <f t="shared" si="0"/>
        <v>8</v>
      </c>
      <c r="C17" s="49"/>
      <c r="D17" s="49"/>
      <c r="E17" s="49"/>
      <c r="F17" s="32"/>
      <c r="G17" s="29"/>
      <c r="H17" s="30"/>
      <c r="I17" s="24"/>
      <c r="J17" s="18"/>
      <c r="K17" s="18"/>
      <c r="L17" s="18"/>
      <c r="M17" s="19" t="str">
        <f>REPT("|",H17*1*40)</f>
        <v/>
      </c>
      <c r="N17" s="18"/>
      <c r="O17" s="18"/>
      <c r="P17" s="18"/>
      <c r="Q17" s="25"/>
      <c r="R17" s="16"/>
      <c r="S17" s="41" t="str">
        <f t="shared" si="1"/>
        <v>/</v>
      </c>
      <c r="T17" s="37"/>
      <c r="V17" s="45" t="str">
        <f>IF(H17=100%,"“Il ne faut pas penser à l'objectif à atteindre, il faut seulement penser à avancer. C'est ainsi, à force d'avancer, qu'on atteint ou qu'on double ses objectifs sans même s’en apercevoir.”","-")</f>
        <v>-</v>
      </c>
    </row>
    <row r="18" spans="1:22" ht="87" thickTop="1" thickBot="1" x14ac:dyDescent="0.35">
      <c r="A18" s="47"/>
      <c r="B18" s="28">
        <f t="shared" si="0"/>
        <v>7</v>
      </c>
      <c r="C18" s="49"/>
      <c r="D18" s="49"/>
      <c r="E18" s="49"/>
      <c r="F18" s="32"/>
      <c r="G18" s="29"/>
      <c r="H18" s="30"/>
      <c r="I18" s="24"/>
      <c r="J18" s="18"/>
      <c r="K18" s="18"/>
      <c r="L18" s="18"/>
      <c r="M18" s="19" t="str">
        <f>REPT("|",H18*1*50)</f>
        <v/>
      </c>
      <c r="N18" s="18"/>
      <c r="O18" s="18"/>
      <c r="P18" s="18"/>
      <c r="Q18" s="25"/>
      <c r="R18" s="16"/>
      <c r="S18" s="41" t="str">
        <f t="shared" si="1"/>
        <v>/</v>
      </c>
      <c r="T18" s="37"/>
      <c r="V18" s="45" t="str">
        <f>IF(H18=100%,"“Le secret, c'est de vivre au jour le jour, ici et maintenant, et de bien hiérarchiser les objectifs. Il y a la montagne à gravir et les étapes pour arriver au sommet. Ces étapes sont votre quotidien.”","-")</f>
        <v>-</v>
      </c>
    </row>
    <row r="19" spans="1:22" ht="87" thickTop="1" thickBot="1" x14ac:dyDescent="0.35">
      <c r="A19" s="47"/>
      <c r="B19" s="28">
        <f t="shared" si="0"/>
        <v>6</v>
      </c>
      <c r="C19" s="49"/>
      <c r="D19" s="49"/>
      <c r="E19" s="49"/>
      <c r="F19" s="32"/>
      <c r="G19" s="29"/>
      <c r="H19" s="30"/>
      <c r="I19" s="24"/>
      <c r="J19" s="18"/>
      <c r="K19" s="18"/>
      <c r="L19" s="18"/>
      <c r="M19" s="19" t="str">
        <f>REPT("|",H19*1*60)</f>
        <v/>
      </c>
      <c r="N19" s="18"/>
      <c r="O19" s="18"/>
      <c r="P19" s="18"/>
      <c r="Q19" s="25"/>
      <c r="R19" s="16"/>
      <c r="S19" s="41" t="str">
        <f t="shared" si="1"/>
        <v>/</v>
      </c>
      <c r="T19" s="37"/>
      <c r="V19" s="45" t="str">
        <f>IF(H19=100%,"“Un gagnant est une personne qui a identifié ses talents, a travaillé avec acharnement pour les développer, et a utilisé les dites capacités afin d’accomplir ses objectifs.”","-")</f>
        <v>-</v>
      </c>
    </row>
    <row r="20" spans="1:22" ht="87" thickTop="1" thickBot="1" x14ac:dyDescent="0.35">
      <c r="A20" s="47"/>
      <c r="B20" s="28">
        <f t="shared" si="0"/>
        <v>5</v>
      </c>
      <c r="C20" s="49"/>
      <c r="D20" s="49"/>
      <c r="E20" s="49"/>
      <c r="F20" s="32"/>
      <c r="G20" s="29"/>
      <c r="H20" s="30"/>
      <c r="I20" s="24"/>
      <c r="J20" s="18"/>
      <c r="K20" s="18"/>
      <c r="L20" s="18"/>
      <c r="M20" s="19" t="str">
        <f>REPT("|",H20*1*70)</f>
        <v/>
      </c>
      <c r="N20" s="18"/>
      <c r="O20" s="18"/>
      <c r="P20" s="18"/>
      <c r="Q20" s="25"/>
      <c r="R20" s="16"/>
      <c r="S20" s="41" t="str">
        <f t="shared" si="1"/>
        <v>/</v>
      </c>
      <c r="T20" s="37"/>
      <c r="V20" s="45" t="str">
        <f>IF(H20=100%,"“Ce qu’on obtient en atteignant nos objectifs n’est pas aussi important que ce que l’on devient en les atteignant.”","-")</f>
        <v>-</v>
      </c>
    </row>
    <row r="21" spans="1:22" ht="87" thickTop="1" thickBot="1" x14ac:dyDescent="0.35">
      <c r="A21" s="47"/>
      <c r="B21" s="28">
        <f t="shared" si="0"/>
        <v>4</v>
      </c>
      <c r="C21" s="49"/>
      <c r="D21" s="49"/>
      <c r="E21" s="49"/>
      <c r="F21" s="32"/>
      <c r="G21" s="29"/>
      <c r="H21" s="30"/>
      <c r="I21" s="24"/>
      <c r="J21" s="18"/>
      <c r="K21" s="18"/>
      <c r="L21" s="18"/>
      <c r="M21" s="19" t="str">
        <f>REPT("|",H21*1*80)</f>
        <v/>
      </c>
      <c r="N21" s="18"/>
      <c r="O21" s="18"/>
      <c r="P21" s="18"/>
      <c r="Q21" s="25"/>
      <c r="R21" s="16"/>
      <c r="S21" s="41" t="str">
        <f t="shared" si="1"/>
        <v>/</v>
      </c>
      <c r="T21" s="37"/>
      <c r="V21" s="45" t="str">
        <f>IF(H21=100%,"“L'administration par objectif est efficace si vous connaissez les objectifs. Mais 90% du temps vous ne les connaissez pas.”","-")</f>
        <v>-</v>
      </c>
    </row>
    <row r="22" spans="1:22" ht="87" thickTop="1" thickBot="1" x14ac:dyDescent="0.35">
      <c r="A22" s="47"/>
      <c r="B22" s="28">
        <f t="shared" si="0"/>
        <v>3</v>
      </c>
      <c r="C22" s="49"/>
      <c r="D22" s="49"/>
      <c r="E22" s="49"/>
      <c r="F22" s="32"/>
      <c r="G22" s="29"/>
      <c r="H22" s="30"/>
      <c r="I22" s="24"/>
      <c r="J22" s="18"/>
      <c r="K22" s="18"/>
      <c r="L22" s="18"/>
      <c r="M22" s="19" t="str">
        <f>REPT("|",H22*1*90)</f>
        <v/>
      </c>
      <c r="N22" s="18"/>
      <c r="O22" s="18"/>
      <c r="P22" s="18"/>
      <c r="Q22" s="25"/>
      <c r="R22" s="16"/>
      <c r="S22" s="41" t="str">
        <f t="shared" si="1"/>
        <v>/</v>
      </c>
      <c r="T22" s="37"/>
      <c r="V22" s="45" t="str">
        <f>IF(H22=100%,"“La vie ne peut être vécue que si on lui fixe des objectifs démesurés.”","-")</f>
        <v>-</v>
      </c>
    </row>
    <row r="23" spans="1:22" ht="87" thickTop="1" thickBot="1" x14ac:dyDescent="0.35">
      <c r="A23" s="48"/>
      <c r="B23" s="28">
        <f t="shared" si="0"/>
        <v>2</v>
      </c>
      <c r="C23" s="49"/>
      <c r="D23" s="49"/>
      <c r="E23" s="49"/>
      <c r="F23" s="32"/>
      <c r="G23" s="29"/>
      <c r="H23" s="30"/>
      <c r="I23" s="24"/>
      <c r="J23" s="18"/>
      <c r="K23" s="18"/>
      <c r="L23" s="18"/>
      <c r="M23" s="19" t="str">
        <f>REPT("|",H23*1*95)</f>
        <v/>
      </c>
      <c r="N23" s="18"/>
      <c r="O23" s="18"/>
      <c r="P23" s="18"/>
      <c r="Q23" s="25"/>
      <c r="R23" s="16"/>
      <c r="S23" s="41" t="str">
        <f>IF(H23=0,"/",IF(S24="-","/",IF(H23=100%,"Etape  Achevée ! BRAVO !! ","Allez on Y crois !! :-)")))</f>
        <v>/</v>
      </c>
      <c r="T23" s="37"/>
      <c r="V23" s="45" t="str">
        <f>IF(H23=100%,"“Les objectifs que tu te fixes t’aident à surmonter des problèmes provisoires.”","-")</f>
        <v>-</v>
      </c>
    </row>
    <row r="24" spans="1:22" ht="87" thickTop="1" thickBot="1" x14ac:dyDescent="0.35">
      <c r="A24" s="4" t="s">
        <v>4</v>
      </c>
      <c r="B24" s="28">
        <v>1</v>
      </c>
      <c r="C24" s="49"/>
      <c r="D24" s="49"/>
      <c r="E24" s="49"/>
      <c r="F24" s="32"/>
      <c r="G24" s="29"/>
      <c r="H24" s="31"/>
      <c r="I24" s="5"/>
      <c r="J24" s="6"/>
      <c r="K24" s="6"/>
      <c r="L24" s="6"/>
      <c r="M24" s="26" t="str">
        <f>REPT("|",H24*1*100)</f>
        <v/>
      </c>
      <c r="N24" s="6"/>
      <c r="O24" s="6"/>
      <c r="P24" s="6"/>
      <c r="Q24" s="7"/>
      <c r="R24" s="17"/>
      <c r="S24" s="42" t="str">
        <f>IF(H24=0,"Alors on démarre quand ??",IF(H24=100%,"Etape  Achevée ! BRAVO !! ","Allez on Y crois !! :-)"))</f>
        <v>Alors on démarre quand ??</v>
      </c>
      <c r="T24" s="38"/>
      <c r="V24" s="45" t="str">
        <f>IF(H24=100%,"“Chacun vaut ce que valent les objectifs de son effort.”","-")</f>
        <v>-</v>
      </c>
    </row>
    <row r="25" spans="1:22" ht="34.200000000000003" thickTop="1" x14ac:dyDescent="0.3"/>
    <row r="26" spans="1:22" ht="34.200000000000003" thickBot="1" x14ac:dyDescent="0.35">
      <c r="G26" s="13" t="s">
        <v>11</v>
      </c>
    </row>
    <row r="27" spans="1:22" ht="34.799999999999997" thickTop="1" thickBot="1" x14ac:dyDescent="0.35">
      <c r="G27" s="12">
        <f ca="1">+G9-1</f>
        <v>43945</v>
      </c>
      <c r="H27" s="55" t="s">
        <v>9</v>
      </c>
      <c r="I27" s="55"/>
      <c r="J27" s="55"/>
    </row>
    <row r="28" spans="1:22" ht="34.799999999999997" thickTop="1" thickBot="1" x14ac:dyDescent="0.35">
      <c r="G28" s="11"/>
      <c r="H28" s="54" t="s">
        <v>10</v>
      </c>
      <c r="I28" s="54"/>
      <c r="J28" s="54"/>
    </row>
    <row r="29" spans="1:22" ht="34.799999999999997" thickTop="1" thickBot="1" x14ac:dyDescent="0.35">
      <c r="G29" s="14"/>
      <c r="H29" s="54" t="s">
        <v>13</v>
      </c>
      <c r="I29" s="54"/>
      <c r="J29" s="54"/>
      <c r="K29" s="54"/>
      <c r="L29" s="54"/>
      <c r="M29" s="54"/>
      <c r="N29" s="54"/>
    </row>
    <row r="30" spans="1:22" ht="34.799999999999997" thickTop="1" thickBot="1" x14ac:dyDescent="0.35">
      <c r="G30" s="27"/>
      <c r="H30" s="56" t="s">
        <v>14</v>
      </c>
      <c r="I30" s="57"/>
      <c r="J30" s="57"/>
      <c r="K30" s="57"/>
      <c r="L30" s="57"/>
      <c r="M30" s="57"/>
      <c r="N30" s="57"/>
      <c r="O30" s="57"/>
      <c r="P30" s="57"/>
      <c r="Q30" s="58"/>
    </row>
    <row r="31" spans="1:22" ht="34.200000000000003" thickTop="1" x14ac:dyDescent="0.3"/>
    <row r="191" spans="21:21" x14ac:dyDescent="0.3">
      <c r="U191" s="8" t="s">
        <v>2</v>
      </c>
    </row>
  </sheetData>
  <mergeCells count="25">
    <mergeCell ref="H2:S2"/>
    <mergeCell ref="R10:T10"/>
    <mergeCell ref="F5:T7"/>
    <mergeCell ref="I10:Q10"/>
    <mergeCell ref="H28:J28"/>
    <mergeCell ref="H27:J27"/>
    <mergeCell ref="H29:N29"/>
    <mergeCell ref="H30:Q30"/>
    <mergeCell ref="D5:E7"/>
    <mergeCell ref="C21:E21"/>
    <mergeCell ref="C22:E22"/>
    <mergeCell ref="C23:E23"/>
    <mergeCell ref="C24:E24"/>
    <mergeCell ref="C10:E10"/>
    <mergeCell ref="C11:E11"/>
    <mergeCell ref="C12:E12"/>
    <mergeCell ref="C13:E13"/>
    <mergeCell ref="A12:A23"/>
    <mergeCell ref="C15:E15"/>
    <mergeCell ref="C16:E16"/>
    <mergeCell ref="C17:E17"/>
    <mergeCell ref="C18:E18"/>
    <mergeCell ref="C19:E19"/>
    <mergeCell ref="C20:E20"/>
    <mergeCell ref="C14:E14"/>
  </mergeCells>
  <conditionalFormatting sqref="H23">
    <cfRule type="expression" dxfId="19" priority="25">
      <formula>H24&lt;100%</formula>
    </cfRule>
  </conditionalFormatting>
  <conditionalFormatting sqref="G11:G24 H28">
    <cfRule type="expression" dxfId="18" priority="22">
      <formula>G11&lt;$G$9</formula>
    </cfRule>
  </conditionalFormatting>
  <conditionalFormatting sqref="G11:G23">
    <cfRule type="expression" dxfId="17" priority="21">
      <formula>G11&lt;G12</formula>
    </cfRule>
  </conditionalFormatting>
  <conditionalFormatting sqref="G27:H27">
    <cfRule type="expression" dxfId="16" priority="20">
      <formula>G27&lt;$G$9</formula>
    </cfRule>
  </conditionalFormatting>
  <conditionalFormatting sqref="H29">
    <cfRule type="expression" dxfId="15" priority="17">
      <formula>H29&lt;$G$9</formula>
    </cfRule>
  </conditionalFormatting>
  <conditionalFormatting sqref="M24">
    <cfRule type="expression" dxfId="14" priority="16">
      <formula>H24=100%</formula>
    </cfRule>
  </conditionalFormatting>
  <conditionalFormatting sqref="M11:M23">
    <cfRule type="expression" dxfId="13" priority="14">
      <formula>H11=100%</formula>
    </cfRule>
  </conditionalFormatting>
  <conditionalFormatting sqref="H30">
    <cfRule type="expression" dxfId="12" priority="13">
      <formula>H30&lt;$G$9</formula>
    </cfRule>
  </conditionalFormatting>
  <conditionalFormatting sqref="H22">
    <cfRule type="expression" dxfId="11" priority="12">
      <formula>H23&lt;100%</formula>
    </cfRule>
  </conditionalFormatting>
  <conditionalFormatting sqref="H21">
    <cfRule type="expression" dxfId="10" priority="11">
      <formula>H22&lt;100%</formula>
    </cfRule>
  </conditionalFormatting>
  <conditionalFormatting sqref="H20">
    <cfRule type="expression" dxfId="9" priority="10">
      <formula>H21&lt;100%</formula>
    </cfRule>
  </conditionalFormatting>
  <conditionalFormatting sqref="H19">
    <cfRule type="expression" dxfId="8" priority="9">
      <formula>H20&lt;100%</formula>
    </cfRule>
  </conditionalFormatting>
  <conditionalFormatting sqref="H18">
    <cfRule type="expression" dxfId="7" priority="8">
      <formula>H19&lt;100%</formula>
    </cfRule>
  </conditionalFormatting>
  <conditionalFormatting sqref="H17">
    <cfRule type="expression" dxfId="6" priority="7">
      <formula>H18&lt;100%</formula>
    </cfRule>
  </conditionalFormatting>
  <conditionalFormatting sqref="H16">
    <cfRule type="expression" dxfId="5" priority="6">
      <formula>H17&lt;100%</formula>
    </cfRule>
  </conditionalFormatting>
  <conditionalFormatting sqref="H15">
    <cfRule type="expression" dxfId="4" priority="5">
      <formula>H16&lt;100%</formula>
    </cfRule>
  </conditionalFormatting>
  <conditionalFormatting sqref="H14">
    <cfRule type="expression" dxfId="3" priority="4">
      <formula>H15&lt;100%</formula>
    </cfRule>
  </conditionalFormatting>
  <conditionalFormatting sqref="H13">
    <cfRule type="expression" dxfId="2" priority="3">
      <formula>H14&lt;100%</formula>
    </cfRule>
  </conditionalFormatting>
  <conditionalFormatting sqref="H12">
    <cfRule type="expression" dxfId="1" priority="2">
      <formula>H13&lt;100%</formula>
    </cfRule>
  </conditionalFormatting>
  <conditionalFormatting sqref="H11">
    <cfRule type="expression" dxfId="0" priority="1">
      <formula>H12&lt;100%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Votre pyramide</vt:lpstr>
      <vt:lpstr>'Votre pyramide'!Zone_d_impression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Augry</dc:creator>
  <cp:lastModifiedBy>Franck Augry</cp:lastModifiedBy>
  <cp:lastPrinted>2020-04-25T09:40:45Z</cp:lastPrinted>
  <dcterms:created xsi:type="dcterms:W3CDTF">2020-04-24T17:14:15Z</dcterms:created>
  <dcterms:modified xsi:type="dcterms:W3CDTF">2020-04-25T10:23:07Z</dcterms:modified>
</cp:coreProperties>
</file>